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1100" windowHeight="6090" activeTab="0"/>
  </bookViews>
  <sheets>
    <sheet name="Trapetsi kesklõik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<sst xmlns="http://schemas.openxmlformats.org/spreadsheetml/2006/main" count="29" uniqueCount="25">
  <si>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Trapetsi kesklõik</t>
  </si>
  <si>
    <t>Töölehe 8.klassile koostas Malve Zimmermann, Tõrva Gümnaasium</t>
  </si>
  <si>
    <t xml:space="preserve">DEFINITSIOON: </t>
  </si>
  <si>
    <t>Lõiku, mis ühendab trapetsi haarade keskpunkte, nimetatakse trapetsi kesklõiguks.</t>
  </si>
  <si>
    <t xml:space="preserve">TEOREEM: </t>
  </si>
  <si>
    <t>Trapetsi kesklõik on paralleelne trapetsi alustega ja võrdub aluste aritmeetilise keskmisega.</t>
  </si>
  <si>
    <t>k II a II b</t>
  </si>
  <si>
    <t>S=k·h</t>
  </si>
  <si>
    <t>Täida tabelid!</t>
  </si>
  <si>
    <t>Trapetsi alused</t>
  </si>
  <si>
    <t>Kesklõik</t>
  </si>
  <si>
    <t>Kesklõik
k</t>
  </si>
  <si>
    <t>Kõrgus
h</t>
  </si>
  <si>
    <t>Pindala
S</t>
  </si>
  <si>
    <t>a</t>
  </si>
  <si>
    <t>b</t>
  </si>
  <si>
    <t>k</t>
  </si>
  <si>
    <t>Täida tabeli tühjad lahtrid!</t>
  </si>
  <si>
    <t>h</t>
  </si>
  <si>
    <t>S</t>
  </si>
  <si>
    <t>Võrdhaarse trapetsi haar on 8 cm ja kesklõik on 3 cm. Mitu sentimeetrit on trapetsi ümbermõõt?</t>
  </si>
  <si>
    <t>Vastus:</t>
  </si>
  <si>
    <t>cm</t>
  </si>
  <si>
    <t>Trapetsi üks alus moodustab teisest 20%. Mitu % moodustab trapetsi kesklõik pikemast alusest?</t>
  </si>
  <si>
    <t>%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</si>
</sst>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%"/>
    <numFmt numFmtId="165" formatCode="0.0%"/>
    <numFmt numFmtId="166" formatCode="0.0"/>
    <numFmt numFmtId="167" formatCode="0.000"/>
    <numFmt numFmtId="168" formatCode="0.0000"/>
    <numFmt numFmtId="169" formatCode="0.00000"/>
    <numFmt numFmtId="170" formatCode="0.0000%"/>
    <numFmt numFmtId="171" formatCode="#&quot; &quot;???/???"/>
    <numFmt numFmtId="172" formatCode="0.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7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66" fontId="0" fillId="0" borderId="12" xfId="0" applyNumberFormat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2" fillId="0" borderId="0" xfId="20" applyAlignment="1">
      <alignment/>
    </xf>
    <xf numFmtId="166" fontId="0" fillId="0" borderId="0" xfId="0" applyNumberFormat="1" applyAlignment="1">
      <alignment/>
    </xf>
    <xf numFmtId="166" fontId="0" fillId="0" borderId="24" xfId="0" applyNumberForma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66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6" fontId="0" fillId="0" borderId="1" xfId="0" applyNumberForma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7</xdr:row>
      <xdr:rowOff>85725</xdr:rowOff>
    </xdr:from>
    <xdr:to>
      <xdr:col>6</xdr:col>
      <xdr:colOff>457200</xdr:colOff>
      <xdr:row>13</xdr:row>
      <xdr:rowOff>76200</xdr:rowOff>
    </xdr:to>
    <xdr:grpSp>
      <xdr:nvGrpSpPr>
        <xdr:cNvPr id="1" name="Group 2"/>
        <xdr:cNvGrpSpPr>
          <a:grpSpLocks/>
        </xdr:cNvGrpSpPr>
      </xdr:nvGrpSpPr>
      <xdr:grpSpPr>
        <a:xfrm>
          <a:off x="1847850" y="1285875"/>
          <a:ext cx="1971675" cy="962025"/>
          <a:chOff x="63" y="103"/>
          <a:chExt cx="210" cy="101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63" y="119"/>
            <a:ext cx="210" cy="68"/>
            <a:chOff x="63" y="119"/>
            <a:chExt cx="210" cy="68"/>
          </a:xfrm>
          <a:solidFill>
            <a:srgbClr val="FFFFFF"/>
          </a:solidFill>
        </xdr:grpSpPr>
        <xdr:grpSp>
          <xdr:nvGrpSpPr>
            <xdr:cNvPr id="3" name="Group 4"/>
            <xdr:cNvGrpSpPr>
              <a:grpSpLocks/>
            </xdr:cNvGrpSpPr>
          </xdr:nvGrpSpPr>
          <xdr:grpSpPr>
            <a:xfrm>
              <a:off x="63" y="119"/>
              <a:ext cx="210" cy="68"/>
              <a:chOff x="64" y="119"/>
              <a:chExt cx="210" cy="68"/>
            </a:xfrm>
            <a:solidFill>
              <a:srgbClr val="FFFFFF"/>
            </a:solidFill>
          </xdr:grpSpPr>
          <xdr:sp>
            <xdr:nvSpPr>
              <xdr:cNvPr id="4" name="Polygon 5"/>
              <xdr:cNvSpPr>
                <a:spLocks/>
              </xdr:cNvSpPr>
            </xdr:nvSpPr>
            <xdr:spPr>
              <a:xfrm>
                <a:off x="64" y="119"/>
                <a:ext cx="210" cy="68"/>
              </a:xfrm>
              <a:custGeom>
                <a:pathLst>
                  <a:path h="68" w="210">
                    <a:moveTo>
                      <a:pt x="0" y="68"/>
                    </a:moveTo>
                    <a:lnTo>
                      <a:pt x="33" y="0"/>
                    </a:lnTo>
                    <a:lnTo>
                      <a:pt x="128" y="0"/>
                    </a:lnTo>
                    <a:lnTo>
                      <a:pt x="210" y="68"/>
                    </a:lnTo>
                    <a:lnTo>
                      <a:pt x="0" y="68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" name="Line 6"/>
              <xdr:cNvSpPr>
                <a:spLocks/>
              </xdr:cNvSpPr>
            </xdr:nvSpPr>
            <xdr:spPr>
              <a:xfrm>
                <a:off x="81" y="153"/>
                <a:ext cx="15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6" name="Line 7"/>
            <xdr:cNvSpPr>
              <a:spLocks/>
            </xdr:cNvSpPr>
          </xdr:nvSpPr>
          <xdr:spPr>
            <a:xfrm>
              <a:off x="70" y="166"/>
              <a:ext cx="5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8"/>
            <xdr:cNvSpPr>
              <a:spLocks/>
            </xdr:cNvSpPr>
          </xdr:nvSpPr>
          <xdr:spPr>
            <a:xfrm>
              <a:off x="85" y="135"/>
              <a:ext cx="5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9"/>
            <xdr:cNvSpPr>
              <a:spLocks/>
            </xdr:cNvSpPr>
          </xdr:nvSpPr>
          <xdr:spPr>
            <a:xfrm rot="16273132">
              <a:off x="204" y="129"/>
              <a:ext cx="5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10"/>
            <xdr:cNvSpPr>
              <a:spLocks/>
            </xdr:cNvSpPr>
          </xdr:nvSpPr>
          <xdr:spPr>
            <a:xfrm rot="16273132">
              <a:off x="208" y="132"/>
              <a:ext cx="5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1"/>
            <xdr:cNvSpPr>
              <a:spLocks/>
            </xdr:cNvSpPr>
          </xdr:nvSpPr>
          <xdr:spPr>
            <a:xfrm rot="16273132">
              <a:off x="245" y="164"/>
              <a:ext cx="5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2"/>
            <xdr:cNvSpPr>
              <a:spLocks/>
            </xdr:cNvSpPr>
          </xdr:nvSpPr>
          <xdr:spPr>
            <a:xfrm rot="16273132">
              <a:off x="249" y="167"/>
              <a:ext cx="5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13"/>
          <xdr:cNvSpPr txBox="1">
            <a:spLocks noChangeArrowheads="1"/>
          </xdr:cNvSpPr>
        </xdr:nvSpPr>
        <xdr:spPr>
          <a:xfrm>
            <a:off x="140" y="135"/>
            <a:ext cx="2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k</a:t>
            </a:r>
          </a:p>
        </xdr:txBody>
      </xdr:sp>
      <xdr:sp>
        <xdr:nvSpPr>
          <xdr:cNvPr id="13" name="TextBox 14"/>
          <xdr:cNvSpPr txBox="1">
            <a:spLocks noChangeArrowheads="1"/>
          </xdr:cNvSpPr>
        </xdr:nvSpPr>
        <xdr:spPr>
          <a:xfrm>
            <a:off x="142" y="184"/>
            <a:ext cx="2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4" name="TextBox 15"/>
          <xdr:cNvSpPr txBox="1">
            <a:spLocks noChangeArrowheads="1"/>
          </xdr:cNvSpPr>
        </xdr:nvSpPr>
        <xdr:spPr>
          <a:xfrm>
            <a:off x="141" y="103"/>
            <a:ext cx="2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showGridLines="0" showRowColHeaders="0" showZeros="0" tabSelected="1" workbookViewId="0" topLeftCell="A1">
      <selection activeCell="J42" sqref="J42"/>
    </sheetView>
  </sheetViews>
  <sheetFormatPr defaultColWidth="9.140625" defaultRowHeight="12.75"/>
  <cols>
    <col min="1" max="1" width="7.00390625" style="0" customWidth="1"/>
    <col min="2" max="2" width="7.8515625" style="0" customWidth="1"/>
    <col min="3" max="3" width="8.57421875" style="0" customWidth="1"/>
    <col min="6" max="6" width="8.7109375" style="0" customWidth="1"/>
    <col min="9" max="9" width="6.00390625" style="0" customWidth="1"/>
    <col min="12" max="12" width="9.57421875" style="0" bestFit="1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7" ht="12.75">
      <c r="A2" s="2" t="s">
        <v>1</v>
      </c>
      <c r="B2" s="2"/>
      <c r="C2" s="2"/>
      <c r="D2" s="2"/>
      <c r="E2" s="2"/>
      <c r="F2" s="2"/>
      <c r="G2" s="2"/>
    </row>
    <row r="4" spans="1:3" ht="12.75">
      <c r="A4" s="3" t="s">
        <v>2</v>
      </c>
      <c r="B4" s="3"/>
      <c r="C4" s="3"/>
    </row>
    <row r="5" ht="12.75">
      <c r="A5" t="s">
        <v>3</v>
      </c>
    </row>
    <row r="6" spans="1:2" ht="12.75">
      <c r="A6" s="3" t="s">
        <v>4</v>
      </c>
      <c r="B6" s="3"/>
    </row>
    <row r="7" ht="12.75">
      <c r="A7" t="s">
        <v>5</v>
      </c>
    </row>
    <row r="9" ht="12.75">
      <c r="H9" s="4" t="s">
        <v>6</v>
      </c>
    </row>
    <row r="13" ht="12.75">
      <c r="H13" s="4" t="s">
        <v>7</v>
      </c>
    </row>
    <row r="15" spans="1:2" ht="15.75">
      <c r="A15" s="5" t="s">
        <v>8</v>
      </c>
      <c r="B15" s="5"/>
    </row>
    <row r="16" ht="13.5" thickBot="1"/>
    <row r="17" spans="1:8" ht="26.25" thickBot="1">
      <c r="A17" s="6" t="s">
        <v>9</v>
      </c>
      <c r="B17" s="7"/>
      <c r="C17" s="8" t="s">
        <v>10</v>
      </c>
      <c r="F17" s="9" t="s">
        <v>11</v>
      </c>
      <c r="G17" s="10" t="s">
        <v>12</v>
      </c>
      <c r="H17" s="11" t="s">
        <v>13</v>
      </c>
    </row>
    <row r="18" spans="1:9" ht="13.5" thickBot="1">
      <c r="A18" s="12" t="s">
        <v>14</v>
      </c>
      <c r="B18" s="13" t="s">
        <v>15</v>
      </c>
      <c r="C18" s="14" t="s">
        <v>16</v>
      </c>
      <c r="F18" s="15">
        <v>5</v>
      </c>
      <c r="G18" s="16">
        <v>7</v>
      </c>
      <c r="H18" s="17"/>
      <c r="I18" s="18">
        <f aca="true" t="shared" si="0" ref="I18:I23">IF(ISBLANK(H18),,IF(H18=F18*G18,"õige","vale"))</f>
        <v>0</v>
      </c>
    </row>
    <row r="19" spans="1:9" ht="12.75">
      <c r="A19" s="19">
        <v>22</v>
      </c>
      <c r="B19" s="20">
        <v>14</v>
      </c>
      <c r="C19" s="21"/>
      <c r="D19" s="18">
        <f>IF(ISBLANK(C19),,IF(C19=(A19+B19)/2,"õige","vale"))</f>
        <v>0</v>
      </c>
      <c r="F19" s="22">
        <v>2.5</v>
      </c>
      <c r="G19" s="23">
        <v>4</v>
      </c>
      <c r="H19" s="24"/>
      <c r="I19" s="18">
        <f t="shared" si="0"/>
        <v>0</v>
      </c>
    </row>
    <row r="20" spans="1:9" ht="12.75">
      <c r="A20" s="22">
        <v>3.2</v>
      </c>
      <c r="B20" s="23">
        <v>2.8</v>
      </c>
      <c r="C20" s="24"/>
      <c r="D20" s="18">
        <f>IF(ISBLANK(C20),,IF(C20=(A20+B20)/2,"õige","vale"))</f>
        <v>0</v>
      </c>
      <c r="F20" s="22">
        <v>7.8</v>
      </c>
      <c r="G20" s="23">
        <v>10</v>
      </c>
      <c r="H20" s="24"/>
      <c r="I20" s="18">
        <f t="shared" si="0"/>
        <v>0</v>
      </c>
    </row>
    <row r="21" spans="1:9" ht="12.75">
      <c r="A21" s="22">
        <v>6.7</v>
      </c>
      <c r="B21" s="23">
        <v>4.3</v>
      </c>
      <c r="C21" s="24"/>
      <c r="D21" s="18">
        <f>IF(ISBLANK(C21),,IF(C21=(A21+B21)/2,"õige","vale"))</f>
        <v>0</v>
      </c>
      <c r="F21" s="22">
        <v>1.6</v>
      </c>
      <c r="G21" s="23">
        <v>5</v>
      </c>
      <c r="H21" s="24"/>
      <c r="I21" s="18">
        <f t="shared" si="0"/>
        <v>0</v>
      </c>
    </row>
    <row r="22" spans="1:9" ht="12.75">
      <c r="A22" s="22">
        <v>8</v>
      </c>
      <c r="B22" s="23">
        <v>6</v>
      </c>
      <c r="C22" s="24"/>
      <c r="D22" s="18">
        <f>IF(ISBLANK(C22),,IF(C22=(A22+B22)/2,"õige","vale"))</f>
        <v>0</v>
      </c>
      <c r="F22" s="22">
        <v>9</v>
      </c>
      <c r="G22" s="23">
        <v>12</v>
      </c>
      <c r="H22" s="24"/>
      <c r="I22" s="18">
        <f t="shared" si="0"/>
        <v>0</v>
      </c>
    </row>
    <row r="23" spans="1:9" ht="13.5" thickBot="1">
      <c r="A23" s="25">
        <v>11</v>
      </c>
      <c r="B23" s="26">
        <v>8</v>
      </c>
      <c r="C23" s="27"/>
      <c r="D23" s="18">
        <f>IF(ISBLANK(C23),,IF(C23=(A23+B23)/2,"õige","vale"))</f>
        <v>0</v>
      </c>
      <c r="F23" s="25">
        <v>3.6</v>
      </c>
      <c r="G23" s="26">
        <v>6</v>
      </c>
      <c r="H23" s="27"/>
      <c r="I23" s="18">
        <f t="shared" si="0"/>
        <v>0</v>
      </c>
    </row>
    <row r="26" spans="1:3" ht="15.75">
      <c r="A26" s="5" t="s">
        <v>17</v>
      </c>
      <c r="B26" s="5"/>
      <c r="C26" s="5"/>
    </row>
    <row r="27" spans="1:3" s="28" customFormat="1" ht="13.5" thickBot="1">
      <c r="A27" s="3"/>
      <c r="B27" s="3"/>
      <c r="C27" s="3"/>
    </row>
    <row r="28" spans="1:5" ht="13.5" thickBot="1">
      <c r="A28" s="29" t="s">
        <v>14</v>
      </c>
      <c r="B28" s="30" t="s">
        <v>15</v>
      </c>
      <c r="C28" s="30" t="s">
        <v>16</v>
      </c>
      <c r="D28" s="30" t="s">
        <v>18</v>
      </c>
      <c r="E28" s="31" t="s">
        <v>19</v>
      </c>
    </row>
    <row r="29" spans="1:12" ht="12.75">
      <c r="A29" s="32">
        <v>10.4</v>
      </c>
      <c r="B29" s="33">
        <v>7.2</v>
      </c>
      <c r="C29" s="34"/>
      <c r="D29" s="35">
        <v>8.5</v>
      </c>
      <c r="E29" s="36"/>
      <c r="F29" s="18">
        <f>IF(ISBLANK(C29),,IF(C29=(A29+B29)/2,"k õige","k vale"))</f>
        <v>0</v>
      </c>
      <c r="G29" s="18">
        <f>IF(ISBLANK(E29),,IF(E29=(A29+B29)*D29/2,"S õige","S vale"))</f>
        <v>0</v>
      </c>
      <c r="I29" s="37" t="str">
        <f>HYPERLINK("C:/Windows/calc.exe","KALKULAATOR")</f>
        <v>KALKULAATOR</v>
      </c>
      <c r="L29" s="38"/>
    </row>
    <row r="30" spans="1:12" ht="12.75">
      <c r="A30" s="39">
        <v>14.7</v>
      </c>
      <c r="B30" s="40"/>
      <c r="C30" s="41">
        <v>18.7</v>
      </c>
      <c r="D30" s="42">
        <v>7.8</v>
      </c>
      <c r="E30" s="43"/>
      <c r="F30" s="18">
        <f>IF(ISBLANK(B30),,IF(B30=2*C30-A30,"b õige","b vale"))</f>
        <v>0</v>
      </c>
      <c r="G30" s="18">
        <f>IF(ISBLANK(E30),,IF(E30=C30*D30,"S õige","S vale"))</f>
        <v>0</v>
      </c>
      <c r="L30" s="38"/>
    </row>
    <row r="31" spans="1:12" ht="12.75">
      <c r="A31" s="43"/>
      <c r="B31" s="44">
        <v>6.8</v>
      </c>
      <c r="C31" s="39">
        <v>9.2</v>
      </c>
      <c r="D31" s="40"/>
      <c r="E31" s="41">
        <v>73.6</v>
      </c>
      <c r="F31" s="18">
        <f>IF(ISBLANK(A31),,IF(A31=2*C31-B31,"a õige","a vale"))</f>
        <v>0</v>
      </c>
      <c r="G31" s="18">
        <f>IF(ISBLANK(D31),,IF(D31=E31/C31,"h õige","h vale"))</f>
        <v>0</v>
      </c>
      <c r="L31" s="38"/>
    </row>
    <row r="32" spans="1:12" ht="12.75">
      <c r="A32" s="32">
        <v>27.9</v>
      </c>
      <c r="B32" s="40"/>
      <c r="C32" s="43"/>
      <c r="D32" s="35">
        <v>9.6</v>
      </c>
      <c r="E32" s="39">
        <v>182.4</v>
      </c>
      <c r="F32" s="18">
        <f>IF(ISBLANK(C32),,IF(C32=E32/D32,"k õige","k vale"))</f>
        <v>0</v>
      </c>
      <c r="G32" s="18">
        <f>IF(ISBLANK(B32),,IF(B32=2*(E32/D32)-A32,"b õige","b vale"))</f>
        <v>0</v>
      </c>
      <c r="L32" s="38"/>
    </row>
    <row r="33" spans="1:12" ht="12.75">
      <c r="A33" s="39">
        <v>2.9</v>
      </c>
      <c r="B33" s="16">
        <v>2.5</v>
      </c>
      <c r="C33" s="43"/>
      <c r="D33" s="45">
        <v>10</v>
      </c>
      <c r="E33" s="40"/>
      <c r="F33" s="18">
        <f>IF(ISBLANK(C33),,IF(C33=(A33+B33)/2,"k õige","k vale"))</f>
        <v>0</v>
      </c>
      <c r="G33" s="18">
        <f>IF(ISBLANK(E33),,IF(E33=(A33+B33)*D33/2,"S õige","S vale"))</f>
        <v>0</v>
      </c>
      <c r="L33" s="38"/>
    </row>
    <row r="34" spans="1:12" ht="12.75">
      <c r="A34" s="43"/>
      <c r="B34" s="46">
        <v>20.3</v>
      </c>
      <c r="C34" s="47">
        <v>17.3</v>
      </c>
      <c r="D34" s="40"/>
      <c r="E34" s="48">
        <v>173</v>
      </c>
      <c r="F34" s="18">
        <f>IF(ISBLANK(A34),,IF(A34=2*C34-B34,"a õige","a vale"))</f>
        <v>0</v>
      </c>
      <c r="G34" s="18">
        <f>IF(ISBLANK(D34),,IF(D34=E34/C34,"h õige","h vale"))</f>
        <v>0</v>
      </c>
      <c r="L34" s="38"/>
    </row>
    <row r="35" spans="1:12" ht="12.75">
      <c r="A35" s="32">
        <v>3.1</v>
      </c>
      <c r="B35" s="39">
        <v>1.1</v>
      </c>
      <c r="C35" s="43"/>
      <c r="D35" s="35">
        <v>1.8</v>
      </c>
      <c r="E35" s="43"/>
      <c r="F35" s="18">
        <f>IF(ISBLANK(C35),,IF(C35=(A35+B35)/2,"k õige","k vale"))</f>
        <v>0</v>
      </c>
      <c r="G35" s="18">
        <f>IF(ISBLANK(E35),,IF(E35=(A35+B35)*D35/2,"S õige","S vale"))</f>
        <v>0</v>
      </c>
      <c r="L35" s="38"/>
    </row>
    <row r="36" spans="1:12" ht="12.75">
      <c r="A36" s="49">
        <v>28.5</v>
      </c>
      <c r="B36" s="40"/>
      <c r="C36" s="43"/>
      <c r="D36" s="46">
        <v>16</v>
      </c>
      <c r="E36" s="49">
        <v>336</v>
      </c>
      <c r="F36" s="18">
        <f>IF(ISBLANK(C36),,IF(C36=E36/D36,"k õige","k vale"))</f>
        <v>0</v>
      </c>
      <c r="G36" s="18">
        <f>IF(ISBLANK(B36),,IF(B36=2*(E36/D36)-A36,"b õige","b vale"))</f>
        <v>0</v>
      </c>
      <c r="L36" s="38"/>
    </row>
    <row r="37" spans="1:12" ht="12.75">
      <c r="A37" s="23">
        <v>24.3</v>
      </c>
      <c r="B37" s="16">
        <v>22.7</v>
      </c>
      <c r="C37" s="43"/>
      <c r="D37" s="46">
        <v>15.5</v>
      </c>
      <c r="E37" s="43"/>
      <c r="F37" s="18">
        <f>IF(ISBLANK(C37),,IF(C37=(A37+B37)/2,"k õige","k vale"))</f>
        <v>0</v>
      </c>
      <c r="G37" s="18">
        <f>IF(ISBLANK(E37),,IF(E37=(A37+B37)*D37/2,"S õige","S vale"))</f>
        <v>0</v>
      </c>
      <c r="L37" s="38"/>
    </row>
    <row r="44" spans="1:9" ht="12.75">
      <c r="A44" t="s">
        <v>20</v>
      </c>
      <c r="I44" s="50"/>
    </row>
    <row r="45" ht="13.5" thickBot="1"/>
    <row r="46" spans="7:10" ht="13.5" thickBot="1">
      <c r="G46" t="s">
        <v>21</v>
      </c>
      <c r="H46" s="51"/>
      <c r="I46" t="s">
        <v>22</v>
      </c>
      <c r="J46" s="18">
        <f>IF(ISBLANK(H46),,IF(H46=2*8+6,"õige","vale"))</f>
        <v>0</v>
      </c>
    </row>
    <row r="48" ht="12.75">
      <c r="A48" t="s">
        <v>23</v>
      </c>
    </row>
    <row r="49" ht="13.5" thickBot="1"/>
    <row r="50" spans="7:10" ht="13.5" thickBot="1">
      <c r="G50" t="s">
        <v>21</v>
      </c>
      <c r="H50" s="51"/>
      <c r="I50" t="s">
        <v>24</v>
      </c>
      <c r="J50" s="18">
        <f>IF(ISBLANK(H50),,IF(H50=60,"õige","vale"))</f>
        <v>0</v>
      </c>
    </row>
  </sheetData>
  <sheetProtection password="C7B0" sheet="1" objects="1" scenarios="1"/>
  <mergeCells count="1">
    <mergeCell ref="A1:J1"/>
  </mergeCells>
  <printOptions/>
  <pageMargins left="0.75" right="0.75" top="1" bottom="1" header="0.5" footer="0.5"/>
  <pageSetup orientation="portrait" paperSize="9" r:id="rId5"/>
  <drawing r:id="rId4"/>
  <legacyDrawing r:id="rId3"/>
  <oleObjects>
    <oleObject progId="MS_ClipArt_Gallery" shapeId="256525" r:id="rId1"/>
    <oleObject progId="Equation.3" shapeId="5987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 Arvutuskeskus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Riina Reinumägi</dc:creator>
  <cp:keywords/>
  <dc:description/>
  <cp:lastModifiedBy>Riina Reinumägi</cp:lastModifiedBy>
  <dcterms:created xsi:type="dcterms:W3CDTF">2000-11-25T15:31:22Z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